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Z:\GEA- SUZANNE FILES- DO NOT MOVE\GEA\Procurement 2025\Solar PV----8 Lots MoAA\"/>
    </mc:Choice>
  </mc:AlternateContent>
  <xr:revisionPtr revIDLastSave="0" documentId="13_ncr:1_{7BB0C54E-DE4E-4D42-ACF3-58AE2A820E86}" xr6:coauthVersionLast="47" xr6:coauthVersionMax="47" xr10:uidLastSave="{00000000-0000-0000-0000-000000000000}"/>
  <bookViews>
    <workbookView xWindow="-110" yWindow="-110" windowWidth="19420" windowHeight="10420" activeTab="7" xr2:uid="{1648AAE8-CD63-4DFB-860C-3118B79246AA}"/>
  </bookViews>
  <sheets>
    <sheet name="SUMMARY" sheetId="10" r:id="rId1"/>
    <sheet name="Lot 1" sheetId="1" r:id="rId2"/>
    <sheet name="Lot 2" sheetId="2" r:id="rId3"/>
    <sheet name="Lot 3" sheetId="3" r:id="rId4"/>
    <sheet name="Lot 4" sheetId="4" r:id="rId5"/>
    <sheet name="Lot 5" sheetId="5" r:id="rId6"/>
    <sheet name="Lot 6" sheetId="6" r:id="rId7"/>
    <sheet name="Lot 7" sheetId="7" r:id="rId8"/>
    <sheet name="Lot 8" sheetId="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5" i="2"/>
  <c r="G5" i="3"/>
  <c r="G7" i="4"/>
  <c r="G9" i="5"/>
  <c r="F6" i="6"/>
  <c r="F4" i="7"/>
  <c r="H4" i="8"/>
  <c r="H8" i="8"/>
  <c r="C12" i="10"/>
  <c r="F29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5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8" i="6" s="1"/>
  <c r="F22" i="6"/>
  <c r="F23" i="6"/>
  <c r="F24" i="6"/>
  <c r="F25" i="6"/>
  <c r="F26" i="6"/>
  <c r="F27" i="6"/>
  <c r="F4" i="6"/>
  <c r="G13" i="4"/>
  <c r="G16" i="5"/>
  <c r="C9" i="10" s="1"/>
  <c r="G14" i="5"/>
  <c r="G5" i="5"/>
  <c r="G6" i="5"/>
  <c r="G7" i="5"/>
  <c r="G8" i="5"/>
  <c r="G10" i="5"/>
  <c r="G11" i="5"/>
  <c r="G12" i="5"/>
  <c r="G13" i="5"/>
  <c r="G4" i="5"/>
  <c r="G6" i="4"/>
  <c r="G8" i="4"/>
  <c r="G9" i="4"/>
  <c r="G10" i="4"/>
  <c r="G11" i="4"/>
  <c r="G5" i="4"/>
  <c r="G7" i="3"/>
  <c r="C7" i="10" s="1"/>
  <c r="G7" i="2"/>
  <c r="C6" i="10" s="1"/>
  <c r="G7" i="1"/>
  <c r="C8" i="10" l="1"/>
  <c r="C11" i="10"/>
  <c r="C10" i="10"/>
  <c r="C5" i="10"/>
  <c r="C13" i="10" l="1"/>
</calcChain>
</file>

<file path=xl/sharedStrings.xml><?xml version="1.0" encoding="utf-8"?>
<sst xmlns="http://schemas.openxmlformats.org/spreadsheetml/2006/main" count="232" uniqueCount="114">
  <si>
    <t>Supply and Delivery of Solar PV Equipment for 58 sites in Eight (8) Lots-2025</t>
  </si>
  <si>
    <t>Lot No.</t>
  </si>
  <si>
    <t>Brief Description of Goods</t>
  </si>
  <si>
    <t>Quantity</t>
  </si>
  <si>
    <t>Lot 1: Multimodal Inverters</t>
  </si>
  <si>
    <t>All-In-One Inverter/Charger/Charge-Controller 5000Wac
48VDC/120/240VAC</t>
  </si>
  <si>
    <t>550 Watts Photovoltaic Modules</t>
  </si>
  <si>
    <t>Physical Unit</t>
  </si>
  <si>
    <t xml:space="preserve">Unit Price  (GYD) </t>
  </si>
  <si>
    <t>each</t>
  </si>
  <si>
    <t>Supply and Delivery of Solar PV Equipment and Freezers for the GEA in Eight (8) Lots - 2025</t>
  </si>
  <si>
    <t xml:space="preserve">Total Cost       ( GYD)              </t>
  </si>
  <si>
    <t>Lot 2: Solar PV Modules</t>
  </si>
  <si>
    <t>Lot 3: Lithium Battery Energy Storage System</t>
  </si>
  <si>
    <t>kWh</t>
  </si>
  <si>
    <t xml:space="preserve">Total Cost                   ( GYD)              </t>
  </si>
  <si>
    <t>Lithium Battery Energy Storage System (48V)</t>
  </si>
  <si>
    <t>1.	Solar PV Module Mounting Rail (14ft)</t>
  </si>
  <si>
    <t>2.	Rail Splice with self grounding</t>
  </si>
  <si>
    <t>3.Module Mid-Clamp kit with self grounding</t>
  </si>
  <si>
    <t>4.Module End-Clamp kit with self grounding</t>
  </si>
  <si>
    <t>5.Array Grounding Lug kit</t>
  </si>
  <si>
    <t>6.L-Foot kit</t>
  </si>
  <si>
    <t>7. Hanger Bolt Roof Mount kit</t>
  </si>
  <si>
    <t>length</t>
  </si>
  <si>
    <t>Lot 4: Solar PV Array Roof Mounting Hardware</t>
  </si>
  <si>
    <t>Lot 5: Balance of System (BoS) Equipment</t>
  </si>
  <si>
    <t>1.PV Wire Stainless Steel Clips</t>
  </si>
  <si>
    <r>
      <t>2.PV Wire: 6mm</t>
    </r>
    <r>
      <rPr>
        <vertAlign val="superscript"/>
        <sz val="11"/>
        <color theme="1"/>
        <rFont val="Aptos Narrow"/>
        <family val="2"/>
        <scheme val="minor"/>
      </rPr>
      <t>2</t>
    </r>
  </si>
  <si>
    <t>3.MC4 Connector Male</t>
  </si>
  <si>
    <t>4. MC4 Connector Female</t>
  </si>
  <si>
    <t>5.	Solar DC Combiner Box with overload protection</t>
  </si>
  <si>
    <t>6.	AC/DC Surge Protector (300Vdc/ac)</t>
  </si>
  <si>
    <t>7.	DC Surge Protector (600Vdc)</t>
  </si>
  <si>
    <t>8.	Solar DC Disconnect 125A</t>
  </si>
  <si>
    <t>9.	Solar DC Disconnect 175A</t>
  </si>
  <si>
    <t>10.	Battery Cable: 2/0 AWG</t>
  </si>
  <si>
    <t>11.	Copper Compression Lug: 2/0 AWG</t>
  </si>
  <si>
    <t>meter</t>
  </si>
  <si>
    <t>6) 32mm PVC male adaptor</t>
  </si>
  <si>
    <t>5)32mm PVC inspection tee</t>
  </si>
  <si>
    <t>4)	32mm PVC inspection bend</t>
  </si>
  <si>
    <t>2) 32mm PVC flex conduit</t>
  </si>
  <si>
    <t>1) 32mm PVC conduit</t>
  </si>
  <si>
    <t>3) 32mm PVC coupler</t>
  </si>
  <si>
    <t>7) 32mm PVC conduit metal clamp/strap</t>
  </si>
  <si>
    <t>8) 25mm PVC conduit</t>
  </si>
  <si>
    <t>9) 25mm PVC flex conduit</t>
  </si>
  <si>
    <t>10) 25mm PVC coupler</t>
  </si>
  <si>
    <t>11)25mm PVC inspection bend</t>
  </si>
  <si>
    <t>12)25mm PVC inspection tee</t>
  </si>
  <si>
    <t>13)25mm PVC male adaptor</t>
  </si>
  <si>
    <t>14)25mm PVC conduit metal clamp/strap</t>
  </si>
  <si>
    <t>15)20mm PVC conduit</t>
  </si>
  <si>
    <t>16)20mm PVC flex conduit</t>
  </si>
  <si>
    <t>17)20mm PVC coupler</t>
  </si>
  <si>
    <t>18)20mm PVC inspection bend</t>
  </si>
  <si>
    <t>19)20mm PVC inspection tee</t>
  </si>
  <si>
    <t>20)20mm PVC male adaptor</t>
  </si>
  <si>
    <t>21)20mm PVC conduit metal clamp/strap</t>
  </si>
  <si>
    <t>22)100mm X 100mm PVC trunking</t>
  </si>
  <si>
    <t>23)50mm X 50mm PVC trunking</t>
  </si>
  <si>
    <t>24)100mm X 100mm galvanize trunking</t>
  </si>
  <si>
    <t>roll</t>
  </si>
  <si>
    <t>yard</t>
  </si>
  <si>
    <t>2) 8 ft Earth Rod with Clamp</t>
  </si>
  <si>
    <t>3) 3x3 junction box with cover</t>
  </si>
  <si>
    <t>5) Grounding bar</t>
  </si>
  <si>
    <t>6) 2-4 panel, 125A, 120/240V, UL Listed</t>
  </si>
  <si>
    <t>7) 4-8 panel, 125A, 120/240V, UL listed</t>
  </si>
  <si>
    <t>8) 8-16 panel; 125A, 120/240V, UL listed</t>
  </si>
  <si>
    <t>9) 15A, 120/240V, SP duplex circuit breaker</t>
  </si>
  <si>
    <t>10) 15A, 120/240V, DP circuit breaker</t>
  </si>
  <si>
    <t>11) 20A, 120/240V, DP circuit breaker</t>
  </si>
  <si>
    <t>15) 15A duplex receptacle; complete</t>
  </si>
  <si>
    <t>16) LED bulb and socket; complete</t>
  </si>
  <si>
    <t>17) 4ft LED tube and fixture</t>
  </si>
  <si>
    <t>18) 15A decora light switch complete</t>
  </si>
  <si>
    <t>19) 70A triplex service drop Al cable</t>
  </si>
  <si>
    <t>20) Pin insulator</t>
  </si>
  <si>
    <t>21) Expanding foam filler</t>
  </si>
  <si>
    <t>22) Roofing Silicone</t>
  </si>
  <si>
    <t>23) Electrical Insulation tape</t>
  </si>
  <si>
    <t>24) Insulated Piercing connector</t>
  </si>
  <si>
    <t>Lot 7: Electrical Equipment</t>
  </si>
  <si>
    <t>350L Solar Powered Freezer</t>
  </si>
  <si>
    <t>Lot 8: Solar Powered Freezers</t>
  </si>
  <si>
    <t>Lot 6:  Electrical Conduits and Fittings</t>
  </si>
  <si>
    <t>Lot 6: Electrical Conduits and Fittings</t>
  </si>
  <si>
    <t xml:space="preserve">Total Cost       ( GYD)             </t>
  </si>
  <si>
    <t>Grand Total</t>
  </si>
  <si>
    <t>Grand Total  for  Lot 1:</t>
  </si>
  <si>
    <t>Grand Total  for   Lot 2:</t>
  </si>
  <si>
    <t>Grand Total  for Lot 3:</t>
  </si>
  <si>
    <t>Grand Total  for Lot 4 :</t>
  </si>
  <si>
    <t>Grand Total  for   Lot 5 :</t>
  </si>
  <si>
    <t>Grand Total  for   Lot 6 :</t>
  </si>
  <si>
    <t>Grand Total  for  Lot 7 :</t>
  </si>
  <si>
    <t>Grand Total  for Lot 8:</t>
  </si>
  <si>
    <t>Description</t>
  </si>
  <si>
    <t xml:space="preserve">Total Cost                      ( GYD)              </t>
  </si>
  <si>
    <t xml:space="preserve">Duly authorized to sign for and on behalf of </t>
  </si>
  <si>
    <t>____________________________________________________________________________</t>
  </si>
  <si>
    <t>(name of Bidder)</t>
  </si>
  <si>
    <t xml:space="preserve">          (Full name                                                     (Title)</t>
  </si>
  <si>
    <t xml:space="preserve">                                 </t>
  </si>
  <si>
    <t xml:space="preserve">                                              (Signature and seal)</t>
  </si>
  <si>
    <t>_________________________                    _________________________                  ____________________________________</t>
  </si>
  <si>
    <r>
      <t xml:space="preserve"> NOTE: Bidders are required to (a) enter the bid prices electronically  , (b) print out the completed Price Schedule and (c) include it in the hardcopy submission to NPTA on the day of tender opening. </t>
    </r>
    <r>
      <rPr>
        <b/>
        <u/>
        <sz val="9"/>
        <color theme="1"/>
        <rFont val="Aptos Narrow"/>
        <family val="2"/>
        <scheme val="minor"/>
      </rPr>
      <t xml:space="preserve">Bidders must submit a soft PDF version for the Price Schedule with  the bid submission on the flash drive. </t>
    </r>
  </si>
  <si>
    <r>
      <t>4) Lug for 10mm</t>
    </r>
    <r>
      <rPr>
        <vertAlign val="super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 xml:space="preserve"> conductor</t>
    </r>
  </si>
  <si>
    <r>
      <t>12) 2x1.5mm</t>
    </r>
    <r>
      <rPr>
        <vertAlign val="super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 xml:space="preserve"> flat cable</t>
    </r>
  </si>
  <si>
    <r>
      <t>14) 3x10mm</t>
    </r>
    <r>
      <rPr>
        <vertAlign val="super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 xml:space="preserve"> flat cable</t>
    </r>
  </si>
  <si>
    <r>
      <t>13) 2x2.5mm</t>
    </r>
    <r>
      <rPr>
        <vertAlign val="superscript"/>
        <sz val="11"/>
        <color theme="1"/>
        <rFont val="Aptos Narrow"/>
        <family val="2"/>
        <scheme val="minor"/>
      </rPr>
      <t xml:space="preserve">2 </t>
    </r>
    <r>
      <rPr>
        <sz val="11"/>
        <color theme="1"/>
        <rFont val="Aptos Narrow"/>
        <family val="2"/>
        <scheme val="minor"/>
      </rPr>
      <t>flat cable</t>
    </r>
  </si>
  <si>
    <r>
      <t>1) 1 x 10mm</t>
    </r>
    <r>
      <rPr>
        <vertAlign val="super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 xml:space="preserve"> cable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</si>
</sst>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9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17" xfId="0" applyBorder="1" applyAlignment="1">
      <alignment horizontal="center" vertical="center" wrapText="1"/>
    </xf>
    <xf numFmtId="0" fontId="1" fillId="0" borderId="3" xfId="0" applyFont="1" applyBorder="1" applyProtection="1"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>
      <alignment vertical="top" wrapText="1"/>
    </xf>
    <xf numFmtId="0" fontId="0" fillId="0" borderId="3" xfId="0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3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wrapText="1"/>
      <protection locked="0"/>
    </xf>
    <xf numFmtId="0" fontId="1" fillId="0" borderId="17" xfId="0" applyFont="1" applyBorder="1" applyAlignment="1">
      <alignment horizont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>
      <alignment horizontal="right" vertical="top" wrapText="1"/>
    </xf>
    <xf numFmtId="0" fontId="0" fillId="0" borderId="8" xfId="0" applyBorder="1" applyAlignment="1">
      <alignment horizontal="right"/>
    </xf>
    <xf numFmtId="0" fontId="1" fillId="0" borderId="8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0" xfId="0" applyProtection="1"/>
    <xf numFmtId="0" fontId="3" fillId="0" borderId="12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" fillId="0" borderId="26" xfId="0" applyFont="1" applyBorder="1" applyAlignment="1" applyProtection="1">
      <alignment horizontal="center"/>
    </xf>
    <xf numFmtId="0" fontId="1" fillId="0" borderId="27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wrapText="1"/>
    </xf>
    <xf numFmtId="0" fontId="0" fillId="0" borderId="6" xfId="0" applyBorder="1" applyProtection="1"/>
    <xf numFmtId="0" fontId="0" fillId="0" borderId="7" xfId="0" applyBorder="1" applyAlignment="1" applyProtection="1">
      <alignment wrapText="1"/>
    </xf>
    <xf numFmtId="0" fontId="0" fillId="0" borderId="8" xfId="0" applyBorder="1" applyProtection="1"/>
    <xf numFmtId="0" fontId="1" fillId="0" borderId="9" xfId="0" applyFont="1" applyBorder="1" applyProtection="1"/>
    <xf numFmtId="0" fontId="0" fillId="0" borderId="11" xfId="0" applyBorder="1" applyProtection="1"/>
    <xf numFmtId="0" fontId="6" fillId="0" borderId="0" xfId="0" applyFont="1" applyAlignment="1" applyProtection="1">
      <alignment horizontal="left" wrapText="1"/>
    </xf>
    <xf numFmtId="0" fontId="1" fillId="0" borderId="28" xfId="0" applyFont="1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1" fillId="0" borderId="30" xfId="0" applyFont="1" applyBorder="1" applyProtection="1">
      <protection locked="0"/>
    </xf>
    <xf numFmtId="0" fontId="1" fillId="0" borderId="32" xfId="0" applyFont="1" applyBorder="1" applyProtection="1">
      <protection locked="0"/>
    </xf>
    <xf numFmtId="0" fontId="1" fillId="0" borderId="33" xfId="0" applyFont="1" applyBorder="1" applyProtection="1">
      <protection locked="0"/>
    </xf>
    <xf numFmtId="0" fontId="4" fillId="0" borderId="1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wrapText="1"/>
    </xf>
    <xf numFmtId="0" fontId="0" fillId="0" borderId="1" xfId="0" applyBorder="1" applyAlignment="1" applyProtection="1">
      <alignment horizont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20" xfId="0" applyBorder="1" applyProtection="1"/>
    <xf numFmtId="0" fontId="0" fillId="0" borderId="19" xfId="0" applyBorder="1" applyAlignment="1" applyProtection="1">
      <alignment horizontal="center" vertical="center" wrapText="1"/>
    </xf>
    <xf numFmtId="0" fontId="1" fillId="0" borderId="23" xfId="0" applyFont="1" applyBorder="1" applyProtection="1"/>
    <xf numFmtId="0" fontId="1" fillId="0" borderId="24" xfId="0" applyFont="1" applyBorder="1" applyProtection="1"/>
    <xf numFmtId="0" fontId="1" fillId="0" borderId="25" xfId="0" applyFont="1" applyBorder="1" applyProtection="1"/>
    <xf numFmtId="0" fontId="0" fillId="0" borderId="9" xfId="0" applyBorder="1" applyProtection="1"/>
    <xf numFmtId="0" fontId="0" fillId="0" borderId="21" xfId="0" applyBorder="1" applyProtection="1"/>
    <xf numFmtId="0" fontId="0" fillId="0" borderId="22" xfId="0" applyBorder="1" applyProtection="1"/>
    <xf numFmtId="0" fontId="1" fillId="0" borderId="0" xfId="0" applyFont="1" applyProtection="1"/>
    <xf numFmtId="0" fontId="0" fillId="0" borderId="0" xfId="0" applyProtection="1"/>
    <xf numFmtId="0" fontId="1" fillId="0" borderId="15" xfId="0" applyFont="1" applyBorder="1" applyAlignment="1" applyProtection="1">
      <alignment horizontal="left" vertical="center" wrapText="1"/>
    </xf>
    <xf numFmtId="0" fontId="1" fillId="0" borderId="16" xfId="0" applyFont="1" applyBorder="1" applyAlignment="1" applyProtection="1">
      <alignment horizontal="left" vertical="center" wrapText="1"/>
    </xf>
    <xf numFmtId="0" fontId="1" fillId="0" borderId="4" xfId="0" applyFont="1" applyBorder="1" applyProtection="1"/>
    <xf numFmtId="0" fontId="1" fillId="0" borderId="5" xfId="0" applyFont="1" applyBorder="1" applyProtection="1"/>
    <xf numFmtId="0" fontId="1" fillId="0" borderId="5" xfId="0" applyFont="1" applyBorder="1" applyAlignment="1" applyProtection="1">
      <alignment vertical="top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15" xfId="0" applyFont="1" applyBorder="1" applyAlignment="1" applyProtection="1">
      <alignment vertical="center" wrapText="1"/>
    </xf>
    <xf numFmtId="0" fontId="0" fillId="0" borderId="3" xfId="0" applyBorder="1" applyAlignment="1" applyProtection="1">
      <alignment wrapText="1"/>
    </xf>
    <xf numFmtId="0" fontId="0" fillId="0" borderId="1" xfId="0" applyBorder="1" applyAlignment="1" applyProtection="1">
      <alignment horizontal="center" wrapText="1"/>
    </xf>
    <xf numFmtId="0" fontId="0" fillId="0" borderId="18" xfId="0" applyBorder="1" applyAlignment="1" applyProtection="1">
      <alignment horizontal="right" wrapText="1"/>
    </xf>
    <xf numFmtId="0" fontId="0" fillId="0" borderId="16" xfId="0" applyBorder="1" applyAlignment="1" applyProtection="1">
      <alignment vertical="center"/>
    </xf>
    <xf numFmtId="0" fontId="0" fillId="0" borderId="3" xfId="0" applyBorder="1" applyAlignment="1" applyProtection="1">
      <alignment vertical="top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right"/>
    </xf>
    <xf numFmtId="0" fontId="0" fillId="0" borderId="25" xfId="0" applyBorder="1" applyAlignment="1" applyProtection="1">
      <alignment horizontal="right"/>
    </xf>
    <xf numFmtId="0" fontId="1" fillId="0" borderId="5" xfId="0" applyFont="1" applyBorder="1" applyAlignment="1" applyProtection="1">
      <alignment horizontal="center" vertical="top" wrapText="1"/>
    </xf>
    <xf numFmtId="0" fontId="1" fillId="0" borderId="15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top" wrapText="1"/>
    </xf>
    <xf numFmtId="0" fontId="0" fillId="0" borderId="3" xfId="0" applyBorder="1" applyAlignment="1" applyProtection="1">
      <alignment horizontal="center" vertical="top" wrapText="1"/>
    </xf>
    <xf numFmtId="0" fontId="1" fillId="0" borderId="18" xfId="0" applyFont="1" applyBorder="1" applyAlignment="1" applyProtection="1">
      <alignment horizontal="right" vertical="top" wrapText="1"/>
    </xf>
    <xf numFmtId="0" fontId="0" fillId="0" borderId="16" xfId="0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17" xfId="0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top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1" fillId="0" borderId="1" xfId="0" applyFont="1" applyBorder="1" applyProtection="1"/>
    <xf numFmtId="0" fontId="1" fillId="0" borderId="8" xfId="0" applyFont="1" applyBorder="1" applyAlignment="1" applyProtection="1">
      <alignment horizontal="center"/>
    </xf>
    <xf numFmtId="0" fontId="0" fillId="0" borderId="10" xfId="0" applyBorder="1" applyProtection="1"/>
    <xf numFmtId="0" fontId="4" fillId="0" borderId="0" xfId="0" applyFont="1" applyAlignment="1" applyProtection="1">
      <alignment horizontal="center" wrapText="1"/>
    </xf>
    <xf numFmtId="0" fontId="1" fillId="0" borderId="5" xfId="0" applyFont="1" applyBorder="1" applyAlignment="1" applyProtection="1">
      <alignment wrapText="1"/>
    </xf>
    <xf numFmtId="0" fontId="1" fillId="0" borderId="16" xfId="0" applyFont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wrapText="1"/>
    </xf>
    <xf numFmtId="0" fontId="1" fillId="0" borderId="8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wrapText="1"/>
    </xf>
    <xf numFmtId="0" fontId="0" fillId="0" borderId="0" xfId="0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E0C5E-6D24-4FB6-9238-F50EBE72498D}">
  <dimension ref="B1:D26"/>
  <sheetViews>
    <sheetView topLeftCell="A10" zoomScale="88" zoomScaleNormal="88" workbookViewId="0">
      <selection activeCell="B23" sqref="B23"/>
    </sheetView>
  </sheetViews>
  <sheetFormatPr defaultRowHeight="14.5" x14ac:dyDescent="0.35"/>
  <cols>
    <col min="1" max="1" width="8.7265625" style="33"/>
    <col min="2" max="2" width="39.7265625" style="33" customWidth="1"/>
    <col min="3" max="3" width="46.54296875" style="33" customWidth="1"/>
    <col min="4" max="16384" width="8.7265625" style="33"/>
  </cols>
  <sheetData>
    <row r="1" spans="2:3" ht="15" thickBot="1" x14ac:dyDescent="0.4"/>
    <row r="2" spans="2:3" ht="16.5" thickBot="1" x14ac:dyDescent="0.45">
      <c r="B2" s="34" t="s">
        <v>10</v>
      </c>
      <c r="C2" s="35"/>
    </row>
    <row r="3" spans="2:3" ht="16.5" thickBot="1" x14ac:dyDescent="0.45">
      <c r="B3" s="36"/>
      <c r="C3" s="37"/>
    </row>
    <row r="4" spans="2:3" ht="15" thickBot="1" x14ac:dyDescent="0.4">
      <c r="B4" s="38" t="s">
        <v>99</v>
      </c>
      <c r="C4" s="39" t="s">
        <v>89</v>
      </c>
    </row>
    <row r="5" spans="2:3" ht="23" customHeight="1" x14ac:dyDescent="0.35">
      <c r="B5" s="40" t="s">
        <v>4</v>
      </c>
      <c r="C5" s="41">
        <f>'Lot 1'!G7</f>
        <v>0</v>
      </c>
    </row>
    <row r="6" spans="2:3" ht="21.5" customHeight="1" x14ac:dyDescent="0.35">
      <c r="B6" s="42" t="s">
        <v>12</v>
      </c>
      <c r="C6" s="43">
        <f>'Lot 2'!G7</f>
        <v>0</v>
      </c>
    </row>
    <row r="7" spans="2:3" ht="20" customHeight="1" x14ac:dyDescent="0.35">
      <c r="B7" s="42" t="s">
        <v>13</v>
      </c>
      <c r="C7" s="43">
        <f>'Lot 3'!G7</f>
        <v>0</v>
      </c>
    </row>
    <row r="8" spans="2:3" ht="19" customHeight="1" x14ac:dyDescent="0.35">
      <c r="B8" s="42" t="s">
        <v>25</v>
      </c>
      <c r="C8" s="43">
        <f>'Lot 4'!G13</f>
        <v>0</v>
      </c>
    </row>
    <row r="9" spans="2:3" ht="20" customHeight="1" x14ac:dyDescent="0.35">
      <c r="B9" s="42" t="s">
        <v>26</v>
      </c>
      <c r="C9" s="43">
        <f>'Lot 5'!G16</f>
        <v>0</v>
      </c>
    </row>
    <row r="10" spans="2:3" ht="21.5" customHeight="1" x14ac:dyDescent="0.35">
      <c r="B10" s="42" t="s">
        <v>88</v>
      </c>
      <c r="C10" s="43">
        <f>'Lot 6'!F28</f>
        <v>0</v>
      </c>
    </row>
    <row r="11" spans="2:3" ht="20.5" customHeight="1" x14ac:dyDescent="0.35">
      <c r="B11" s="42" t="s">
        <v>84</v>
      </c>
      <c r="C11" s="43">
        <f>'Lot 7'!F29</f>
        <v>0</v>
      </c>
    </row>
    <row r="12" spans="2:3" ht="23.5" customHeight="1" x14ac:dyDescent="0.35">
      <c r="B12" s="42" t="s">
        <v>86</v>
      </c>
      <c r="C12" s="43">
        <f>'Lot 8'!H8</f>
        <v>0</v>
      </c>
    </row>
    <row r="13" spans="2:3" ht="30" customHeight="1" thickBot="1" x14ac:dyDescent="0.4">
      <c r="B13" s="44" t="s">
        <v>90</v>
      </c>
      <c r="C13" s="45">
        <f>SUM(C5:C12)</f>
        <v>0</v>
      </c>
    </row>
    <row r="15" spans="2:3" ht="15" thickBot="1" x14ac:dyDescent="0.4"/>
    <row r="16" spans="2:3" x14ac:dyDescent="0.35">
      <c r="B16" s="47" t="s">
        <v>101</v>
      </c>
      <c r="C16" s="48"/>
    </row>
    <row r="17" spans="2:4" x14ac:dyDescent="0.35">
      <c r="B17" s="49"/>
      <c r="C17" s="50"/>
    </row>
    <row r="18" spans="2:4" ht="28" customHeight="1" x14ac:dyDescent="0.35">
      <c r="B18" s="49" t="s">
        <v>102</v>
      </c>
      <c r="C18" s="50"/>
    </row>
    <row r="19" spans="2:4" x14ac:dyDescent="0.35">
      <c r="B19" s="51" t="s">
        <v>103</v>
      </c>
      <c r="C19" s="50"/>
    </row>
    <row r="20" spans="2:4" x14ac:dyDescent="0.35">
      <c r="B20" s="49"/>
      <c r="C20" s="50"/>
    </row>
    <row r="21" spans="2:4" x14ac:dyDescent="0.35">
      <c r="B21" s="49"/>
      <c r="C21" s="50"/>
    </row>
    <row r="22" spans="2:4" x14ac:dyDescent="0.35">
      <c r="B22" s="49" t="s">
        <v>107</v>
      </c>
      <c r="C22" s="50"/>
    </row>
    <row r="23" spans="2:4" ht="15" thickBot="1" x14ac:dyDescent="0.4">
      <c r="B23" s="52" t="s">
        <v>104</v>
      </c>
      <c r="C23" s="53" t="s">
        <v>106</v>
      </c>
      <c r="D23" s="33" t="s">
        <v>105</v>
      </c>
    </row>
    <row r="25" spans="2:4" x14ac:dyDescent="0.35">
      <c r="B25" s="46" t="s">
        <v>108</v>
      </c>
      <c r="C25" s="46"/>
    </row>
    <row r="26" spans="2:4" ht="24.5" customHeight="1" x14ac:dyDescent="0.35">
      <c r="B26" s="46"/>
      <c r="C26" s="46"/>
    </row>
  </sheetData>
  <sheetProtection algorithmName="SHA-512" hashValue="xvC3EUvzaFmA1JtqRwngvo+wS0y9R50iuNnE5bemblp/AdIZAqf/+6aJX4b90YGuAG4mzDkwxjJDqlh5yeQNPA==" saltValue="wUcv+EKGOg4Go6bQ0yz+5w==" spinCount="100000" sheet="1" objects="1" scenarios="1" selectLockedCells="1"/>
  <mergeCells count="2">
    <mergeCell ref="B2:C2"/>
    <mergeCell ref="B25:C26"/>
  </mergeCells>
  <phoneticPr fontId="2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2EB04-289B-4099-8D01-5FC1E34469BE}">
  <dimension ref="B1:G8"/>
  <sheetViews>
    <sheetView zoomScaleNormal="100" workbookViewId="0">
      <selection activeCell="F5" sqref="F5"/>
    </sheetView>
  </sheetViews>
  <sheetFormatPr defaultRowHeight="14.5" x14ac:dyDescent="0.35"/>
  <cols>
    <col min="1" max="1" width="8.7265625" style="33"/>
    <col min="2" max="2" width="11.90625" style="33" customWidth="1"/>
    <col min="3" max="3" width="32.26953125" style="33" customWidth="1"/>
    <col min="4" max="4" width="10.7265625" style="33" customWidth="1"/>
    <col min="5" max="5" width="12" style="33" customWidth="1"/>
    <col min="6" max="6" width="16" style="33" customWidth="1"/>
    <col min="7" max="7" width="23.54296875" style="33" customWidth="1"/>
    <col min="8" max="16384" width="8.7265625" style="33"/>
  </cols>
  <sheetData>
    <row r="1" spans="2:7" ht="15" thickBot="1" x14ac:dyDescent="0.4"/>
    <row r="2" spans="2:7" ht="40" customHeight="1" thickBot="1" x14ac:dyDescent="0.45">
      <c r="B2" s="34" t="s">
        <v>10</v>
      </c>
      <c r="C2" s="54"/>
      <c r="D2" s="54"/>
      <c r="E2" s="54"/>
      <c r="F2" s="54"/>
      <c r="G2" s="35"/>
    </row>
    <row r="3" spans="2:7" ht="17.5" customHeight="1" thickBot="1" x14ac:dyDescent="0.45">
      <c r="B3" s="36"/>
      <c r="C3" s="37"/>
      <c r="D3" s="37"/>
      <c r="E3" s="37"/>
      <c r="F3" s="37"/>
      <c r="G3" s="37"/>
    </row>
    <row r="4" spans="2:7" ht="69.5" customHeight="1" x14ac:dyDescent="0.35">
      <c r="B4" s="55" t="s">
        <v>1</v>
      </c>
      <c r="C4" s="56" t="s">
        <v>2</v>
      </c>
      <c r="D4" s="57" t="s">
        <v>3</v>
      </c>
      <c r="E4" s="57" t="s">
        <v>7</v>
      </c>
      <c r="F4" s="57" t="s">
        <v>8</v>
      </c>
      <c r="G4" s="58" t="s">
        <v>11</v>
      </c>
    </row>
    <row r="5" spans="2:7" ht="43.5" x14ac:dyDescent="0.35">
      <c r="B5" s="59" t="s">
        <v>4</v>
      </c>
      <c r="C5" s="60" t="s">
        <v>5</v>
      </c>
      <c r="D5" s="61">
        <v>5</v>
      </c>
      <c r="E5" s="61" t="s">
        <v>9</v>
      </c>
      <c r="F5" s="8"/>
      <c r="G5" s="43">
        <f>(D5*F5)</f>
        <v>0</v>
      </c>
    </row>
    <row r="6" spans="2:7" ht="15" thickBot="1" x14ac:dyDescent="0.4">
      <c r="B6" s="59"/>
      <c r="C6" s="63"/>
      <c r="D6" s="63"/>
      <c r="E6" s="63"/>
      <c r="F6" s="19"/>
      <c r="G6" s="64"/>
    </row>
    <row r="7" spans="2:7" ht="22.5" customHeight="1" thickBot="1" x14ac:dyDescent="0.4">
      <c r="B7" s="65"/>
      <c r="C7" s="66" t="s">
        <v>91</v>
      </c>
      <c r="D7" s="67"/>
      <c r="E7" s="67"/>
      <c r="F7" s="67"/>
      <c r="G7" s="68">
        <f>SUM(G5:G6)</f>
        <v>0</v>
      </c>
    </row>
    <row r="8" spans="2:7" ht="15" thickBot="1" x14ac:dyDescent="0.4">
      <c r="B8" s="69"/>
      <c r="C8" s="70"/>
      <c r="D8" s="70"/>
      <c r="E8" s="70"/>
      <c r="F8" s="70"/>
      <c r="G8" s="71"/>
    </row>
  </sheetData>
  <sheetProtection algorithmName="SHA-512" hashValue="yar9o8Q6dmrl9EUAMr3AMvejiKM3S6CXdNAk3AIjPcDq86xfB/nYViavTtXHG6TFJF2qzSJbFex/qCJDUmI2lw==" saltValue="CXBD+jUhwCOt9osIuvkTDA==" spinCount="100000" sheet="1" objects="1" scenarios="1" selectLockedCells="1"/>
  <mergeCells count="2">
    <mergeCell ref="B5:B6"/>
    <mergeCell ref="B2:G2"/>
  </mergeCells>
  <phoneticPr fontId="2" type="noConversion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BD3FC-CE41-41F5-9853-8D4EB0421ABA}">
  <dimension ref="B2:H8"/>
  <sheetViews>
    <sheetView zoomScaleNormal="100" workbookViewId="0">
      <selection activeCell="F4" sqref="F4"/>
    </sheetView>
  </sheetViews>
  <sheetFormatPr defaultRowHeight="14.5" x14ac:dyDescent="0.35"/>
  <cols>
    <col min="1" max="1" width="8.7265625" style="33"/>
    <col min="2" max="2" width="13.90625" style="33" customWidth="1"/>
    <col min="3" max="3" width="29.1796875" style="33" customWidth="1"/>
    <col min="4" max="4" width="10.54296875" style="33" customWidth="1"/>
    <col min="5" max="5" width="8.7265625" style="33"/>
    <col min="6" max="6" width="19.81640625" style="33" customWidth="1"/>
    <col min="7" max="7" width="21.7265625" style="33" customWidth="1"/>
    <col min="8" max="16384" width="8.7265625" style="33"/>
  </cols>
  <sheetData>
    <row r="2" spans="2:8" x14ac:dyDescent="0.35">
      <c r="C2" s="72" t="s">
        <v>0</v>
      </c>
      <c r="D2" s="73"/>
      <c r="E2" s="73"/>
      <c r="F2" s="73"/>
      <c r="G2" s="73"/>
      <c r="H2" s="73"/>
    </row>
    <row r="3" spans="2:8" ht="15" thickBot="1" x14ac:dyDescent="0.4"/>
    <row r="4" spans="2:8" ht="55.5" customHeight="1" x14ac:dyDescent="0.35">
      <c r="B4" s="55" t="s">
        <v>1</v>
      </c>
      <c r="C4" s="56" t="s">
        <v>2</v>
      </c>
      <c r="D4" s="57" t="s">
        <v>3</v>
      </c>
      <c r="E4" s="57" t="s">
        <v>7</v>
      </c>
      <c r="F4" s="28" t="s">
        <v>8</v>
      </c>
      <c r="G4" s="58" t="s">
        <v>15</v>
      </c>
    </row>
    <row r="5" spans="2:8" ht="20" customHeight="1" x14ac:dyDescent="0.35">
      <c r="B5" s="74" t="s">
        <v>12</v>
      </c>
      <c r="C5" s="60" t="s">
        <v>6</v>
      </c>
      <c r="D5" s="62">
        <v>60</v>
      </c>
      <c r="E5" s="62" t="s">
        <v>9</v>
      </c>
      <c r="F5" s="8"/>
      <c r="G5" s="43">
        <f>(D5*F5)</f>
        <v>0</v>
      </c>
    </row>
    <row r="6" spans="2:8" ht="15" thickBot="1" x14ac:dyDescent="0.4">
      <c r="B6" s="75"/>
      <c r="C6" s="63"/>
      <c r="D6" s="63"/>
      <c r="E6" s="63"/>
      <c r="F6" s="19"/>
      <c r="G6" s="64"/>
    </row>
    <row r="7" spans="2:8" ht="15" thickBot="1" x14ac:dyDescent="0.4">
      <c r="B7" s="65"/>
      <c r="C7" s="66" t="s">
        <v>92</v>
      </c>
      <c r="D7" s="67"/>
      <c r="E7" s="67"/>
      <c r="F7" s="67"/>
      <c r="G7" s="68">
        <f>SUM(G5:G6)</f>
        <v>0</v>
      </c>
    </row>
    <row r="8" spans="2:8" ht="15" thickBot="1" x14ac:dyDescent="0.4">
      <c r="B8" s="69"/>
      <c r="C8" s="70"/>
      <c r="D8" s="70"/>
      <c r="E8" s="70"/>
      <c r="F8" s="70"/>
      <c r="G8" s="71"/>
    </row>
  </sheetData>
  <sheetProtection algorithmName="SHA-512" hashValue="rWNXdUbFWHtt+fwwkaRzgbntTD3yUdqHFjlKVuaPt+DbNcNhmpq6a2+1WN07oqaIW0s+HANe+WnTh/w8w25m1w==" saltValue="QJgMMmeNoTWxuEE2fpJ/Uw==" spinCount="100000" sheet="1" objects="1" scenarios="1" selectLockedCells="1"/>
  <mergeCells count="2">
    <mergeCell ref="C2:H2"/>
    <mergeCell ref="B5:B6"/>
  </mergeCells>
  <pageMargins left="0.7" right="0.7" top="0.75" bottom="0.75" header="0.3" footer="0.3"/>
  <pageSetup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F0F94-1550-485D-863A-B812D18DE5D4}">
  <dimension ref="B1:G8"/>
  <sheetViews>
    <sheetView zoomScaleNormal="100" workbookViewId="0">
      <selection activeCell="F6" sqref="F6"/>
    </sheetView>
  </sheetViews>
  <sheetFormatPr defaultRowHeight="14.5" x14ac:dyDescent="0.35"/>
  <cols>
    <col min="1" max="1" width="8.7265625" style="33"/>
    <col min="2" max="2" width="18.36328125" style="33" customWidth="1"/>
    <col min="3" max="3" width="28.6328125" style="33" customWidth="1"/>
    <col min="4" max="4" width="9.08984375" style="33" customWidth="1"/>
    <col min="5" max="5" width="9.6328125" style="33" customWidth="1"/>
    <col min="6" max="6" width="18.81640625" style="33" customWidth="1"/>
    <col min="7" max="7" width="26.08984375" style="33" customWidth="1"/>
    <col min="8" max="16384" width="8.7265625" style="33"/>
  </cols>
  <sheetData>
    <row r="1" spans="2:7" ht="25.5" customHeight="1" thickBot="1" x14ac:dyDescent="0.4"/>
    <row r="2" spans="2:7" ht="23" customHeight="1" thickBot="1" x14ac:dyDescent="0.45">
      <c r="B2" s="34" t="s">
        <v>10</v>
      </c>
      <c r="C2" s="54"/>
      <c r="D2" s="54"/>
      <c r="E2" s="54"/>
      <c r="F2" s="54"/>
      <c r="G2" s="35"/>
    </row>
    <row r="3" spans="2:7" ht="18" customHeight="1" thickBot="1" x14ac:dyDescent="0.45">
      <c r="B3" s="36"/>
      <c r="C3" s="37"/>
      <c r="D3" s="37"/>
      <c r="E3" s="37"/>
      <c r="F3" s="37"/>
      <c r="G3" s="37"/>
    </row>
    <row r="4" spans="2:7" ht="29" x14ac:dyDescent="0.35">
      <c r="B4" s="76" t="s">
        <v>1</v>
      </c>
      <c r="C4" s="77" t="s">
        <v>2</v>
      </c>
      <c r="D4" s="78" t="s">
        <v>3</v>
      </c>
      <c r="E4" s="78" t="s">
        <v>7</v>
      </c>
      <c r="F4" s="11" t="s">
        <v>8</v>
      </c>
      <c r="G4" s="79" t="s">
        <v>15</v>
      </c>
    </row>
    <row r="5" spans="2:7" ht="72.5" customHeight="1" x14ac:dyDescent="0.35">
      <c r="B5" s="74" t="s">
        <v>13</v>
      </c>
      <c r="C5" s="60" t="s">
        <v>16</v>
      </c>
      <c r="D5" s="61">
        <v>96</v>
      </c>
      <c r="E5" s="61" t="s">
        <v>14</v>
      </c>
      <c r="F5" s="8"/>
      <c r="G5" s="43">
        <f>(D5*F5)</f>
        <v>0</v>
      </c>
    </row>
    <row r="6" spans="2:7" ht="15" thickBot="1" x14ac:dyDescent="0.4">
      <c r="B6" s="75"/>
      <c r="C6" s="63"/>
      <c r="D6" s="63"/>
      <c r="E6" s="63"/>
      <c r="F6" s="19"/>
      <c r="G6" s="64"/>
    </row>
    <row r="7" spans="2:7" ht="15" thickBot="1" x14ac:dyDescent="0.4">
      <c r="B7" s="65"/>
      <c r="C7" s="66" t="s">
        <v>93</v>
      </c>
      <c r="D7" s="67"/>
      <c r="E7" s="67"/>
      <c r="F7" s="67"/>
      <c r="G7" s="68">
        <f>SUM(G5:G6)</f>
        <v>0</v>
      </c>
    </row>
    <row r="8" spans="2:7" ht="15" thickBot="1" x14ac:dyDescent="0.4">
      <c r="B8" s="69"/>
      <c r="C8" s="70"/>
      <c r="D8" s="70"/>
      <c r="E8" s="70"/>
      <c r="F8" s="70"/>
      <c r="G8" s="71"/>
    </row>
  </sheetData>
  <sheetProtection algorithmName="SHA-512" hashValue="i0H2n6XIwfeLrQOs/ncuje3utTvO4Wi0z1gNq2XL92T3Y27Wq2wMiF9zs1JW/U6PZsx3yq8XQKEgRrYFJHSB3A==" saltValue="aMgTZ8HpaXDMJeWJXvelEQ==" spinCount="100000" sheet="1" objects="1" scenarios="1" selectLockedCells="1"/>
  <mergeCells count="2">
    <mergeCell ref="B5:B6"/>
    <mergeCell ref="B2:G2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C5274-D781-4A30-AB7F-2985D5255AC4}">
  <dimension ref="B1:G14"/>
  <sheetViews>
    <sheetView zoomScaleNormal="100" workbookViewId="0">
      <selection activeCell="F6" sqref="F6"/>
    </sheetView>
  </sheetViews>
  <sheetFormatPr defaultRowHeight="14.5" x14ac:dyDescent="0.35"/>
  <cols>
    <col min="1" max="1" width="4.90625" style="33" customWidth="1"/>
    <col min="2" max="2" width="19.54296875" style="33" customWidth="1"/>
    <col min="3" max="3" width="29.7265625" style="33" customWidth="1"/>
    <col min="4" max="4" width="9.1796875" style="33" customWidth="1"/>
    <col min="5" max="5" width="12.26953125" style="33" customWidth="1"/>
    <col min="6" max="6" width="19.36328125" style="33" customWidth="1"/>
    <col min="7" max="7" width="22.08984375" style="33" customWidth="1"/>
    <col min="8" max="16384" width="8.7265625" style="33"/>
  </cols>
  <sheetData>
    <row r="1" spans="2:7" ht="15" thickBot="1" x14ac:dyDescent="0.4"/>
    <row r="2" spans="2:7" ht="16.5" thickBot="1" x14ac:dyDescent="0.45">
      <c r="B2" s="34" t="s">
        <v>10</v>
      </c>
      <c r="C2" s="54"/>
      <c r="D2" s="54"/>
      <c r="E2" s="54"/>
      <c r="F2" s="54"/>
      <c r="G2" s="35"/>
    </row>
    <row r="3" spans="2:7" ht="16.5" thickBot="1" x14ac:dyDescent="0.45">
      <c r="B3" s="36"/>
      <c r="C3" s="37"/>
      <c r="D3" s="37"/>
      <c r="E3" s="37"/>
      <c r="F3" s="37"/>
      <c r="G3" s="37"/>
    </row>
    <row r="4" spans="2:7" x14ac:dyDescent="0.35">
      <c r="B4" s="76" t="s">
        <v>1</v>
      </c>
      <c r="C4" s="77" t="s">
        <v>2</v>
      </c>
      <c r="D4" s="78" t="s">
        <v>3</v>
      </c>
      <c r="E4" s="78" t="s">
        <v>7</v>
      </c>
      <c r="F4" s="11" t="s">
        <v>8</v>
      </c>
      <c r="G4" s="79" t="s">
        <v>15</v>
      </c>
    </row>
    <row r="5" spans="2:7" ht="36.5" customHeight="1" x14ac:dyDescent="0.35">
      <c r="B5" s="80" t="s">
        <v>25</v>
      </c>
      <c r="C5" s="81" t="s">
        <v>17</v>
      </c>
      <c r="D5" s="82">
        <v>40</v>
      </c>
      <c r="E5" s="82" t="s">
        <v>24</v>
      </c>
      <c r="F5" s="16"/>
      <c r="G5" s="83">
        <f>(F5*D5)</f>
        <v>0</v>
      </c>
    </row>
    <row r="6" spans="2:7" ht="20.5" customHeight="1" x14ac:dyDescent="0.35">
      <c r="B6" s="84"/>
      <c r="C6" s="81" t="s">
        <v>18</v>
      </c>
      <c r="D6" s="82">
        <v>20</v>
      </c>
      <c r="E6" s="82" t="s">
        <v>9</v>
      </c>
      <c r="F6" s="16"/>
      <c r="G6" s="83">
        <f t="shared" ref="G6:G11" si="0">(F6*D6)</f>
        <v>0</v>
      </c>
    </row>
    <row r="7" spans="2:7" ht="29" x14ac:dyDescent="0.35">
      <c r="B7" s="84"/>
      <c r="C7" s="85" t="s">
        <v>19</v>
      </c>
      <c r="D7" s="61">
        <v>100</v>
      </c>
      <c r="E7" s="82" t="s">
        <v>9</v>
      </c>
      <c r="F7" s="16"/>
      <c r="G7" s="83">
        <f>(F7*D7)</f>
        <v>0</v>
      </c>
    </row>
    <row r="8" spans="2:7" ht="29" x14ac:dyDescent="0.35">
      <c r="B8" s="84"/>
      <c r="C8" s="85" t="s">
        <v>20</v>
      </c>
      <c r="D8" s="61">
        <v>40</v>
      </c>
      <c r="E8" s="82" t="s">
        <v>9</v>
      </c>
      <c r="F8" s="16"/>
      <c r="G8" s="83">
        <f t="shared" si="0"/>
        <v>0</v>
      </c>
    </row>
    <row r="9" spans="2:7" x14ac:dyDescent="0.35">
      <c r="B9" s="84"/>
      <c r="C9" s="85" t="s">
        <v>21</v>
      </c>
      <c r="D9" s="61">
        <v>20</v>
      </c>
      <c r="E9" s="82" t="s">
        <v>9</v>
      </c>
      <c r="F9" s="16"/>
      <c r="G9" s="83">
        <f t="shared" si="0"/>
        <v>0</v>
      </c>
    </row>
    <row r="10" spans="2:7" x14ac:dyDescent="0.35">
      <c r="B10" s="84"/>
      <c r="C10" s="85" t="s">
        <v>22</v>
      </c>
      <c r="D10" s="61">
        <v>120</v>
      </c>
      <c r="E10" s="82" t="s">
        <v>9</v>
      </c>
      <c r="F10" s="16"/>
      <c r="G10" s="83">
        <f t="shared" si="0"/>
        <v>0</v>
      </c>
    </row>
    <row r="11" spans="2:7" x14ac:dyDescent="0.35">
      <c r="B11" s="84"/>
      <c r="C11" s="85" t="s">
        <v>23</v>
      </c>
      <c r="D11" s="61">
        <v>120</v>
      </c>
      <c r="E11" s="82" t="s">
        <v>9</v>
      </c>
      <c r="F11" s="16"/>
      <c r="G11" s="83">
        <f t="shared" si="0"/>
        <v>0</v>
      </c>
    </row>
    <row r="12" spans="2:7" ht="15" thickBot="1" x14ac:dyDescent="0.4">
      <c r="B12" s="86"/>
      <c r="C12" s="63"/>
      <c r="D12" s="63"/>
      <c r="E12" s="63"/>
      <c r="F12" s="63"/>
      <c r="G12" s="87"/>
    </row>
    <row r="13" spans="2:7" ht="15" thickBot="1" x14ac:dyDescent="0.4">
      <c r="B13" s="65"/>
      <c r="C13" s="66" t="s">
        <v>94</v>
      </c>
      <c r="D13" s="67"/>
      <c r="E13" s="67"/>
      <c r="F13" s="67"/>
      <c r="G13" s="88">
        <f>SUM(G5:G12)</f>
        <v>0</v>
      </c>
    </row>
    <row r="14" spans="2:7" ht="15" thickBot="1" x14ac:dyDescent="0.4">
      <c r="B14" s="69"/>
      <c r="C14" s="70"/>
      <c r="D14" s="70"/>
      <c r="E14" s="70"/>
      <c r="F14" s="70"/>
      <c r="G14" s="71"/>
    </row>
  </sheetData>
  <sheetProtection algorithmName="SHA-512" hashValue="aa4wr8OEM90otVJeRMWgup/z6eCqf5nCv2l1Q9Qiox7kh+e//5OdEFFYToIhoYNF65iDO/qrdfYNR64r/kOm4g==" saltValue="oGLSiHTr+vcrgZBzj75Djg==" spinCount="100000" sheet="1" objects="1" scenarios="1" selectLockedCells="1"/>
  <mergeCells count="2">
    <mergeCell ref="B2:G2"/>
    <mergeCell ref="B5:B11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EF7C6-A50B-4D5E-8038-D5D8E9C602A1}">
  <dimension ref="B1:G17"/>
  <sheetViews>
    <sheetView topLeftCell="A12" zoomScaleNormal="100" workbookViewId="0">
      <selection activeCell="F13" sqref="F13"/>
    </sheetView>
  </sheetViews>
  <sheetFormatPr defaultRowHeight="14.5" x14ac:dyDescent="0.35"/>
  <cols>
    <col min="1" max="1" width="8.7265625" style="33"/>
    <col min="2" max="2" width="16.26953125" style="33" customWidth="1"/>
    <col min="3" max="3" width="32.26953125" style="33" customWidth="1"/>
    <col min="4" max="5" width="8.7265625" style="33"/>
    <col min="6" max="6" width="16.7265625" style="33" customWidth="1"/>
    <col min="7" max="7" width="25.36328125" style="33" customWidth="1"/>
    <col min="8" max="16384" width="8.7265625" style="33"/>
  </cols>
  <sheetData>
    <row r="1" spans="2:7" ht="16.5" thickBot="1" x14ac:dyDescent="0.45">
      <c r="B1" s="34" t="s">
        <v>10</v>
      </c>
      <c r="C1" s="54"/>
      <c r="D1" s="54"/>
      <c r="E1" s="54"/>
      <c r="F1" s="54"/>
      <c r="G1" s="35"/>
    </row>
    <row r="2" spans="2:7" ht="16.5" thickBot="1" x14ac:dyDescent="0.45">
      <c r="B2" s="36"/>
      <c r="C2" s="37"/>
      <c r="D2" s="37"/>
      <c r="E2" s="37"/>
      <c r="F2" s="37"/>
      <c r="G2" s="37"/>
    </row>
    <row r="3" spans="2:7" ht="29" x14ac:dyDescent="0.35">
      <c r="B3" s="76" t="s">
        <v>1</v>
      </c>
      <c r="C3" s="77" t="s">
        <v>2</v>
      </c>
      <c r="D3" s="89" t="s">
        <v>3</v>
      </c>
      <c r="E3" s="89" t="s">
        <v>7</v>
      </c>
      <c r="F3" s="89" t="s">
        <v>8</v>
      </c>
      <c r="G3" s="79" t="s">
        <v>100</v>
      </c>
    </row>
    <row r="4" spans="2:7" ht="19" customHeight="1" x14ac:dyDescent="0.35">
      <c r="B4" s="90" t="s">
        <v>26</v>
      </c>
      <c r="C4" s="85" t="s">
        <v>27</v>
      </c>
      <c r="D4" s="91">
        <v>200</v>
      </c>
      <c r="E4" s="92" t="s">
        <v>9</v>
      </c>
      <c r="F4" s="16"/>
      <c r="G4" s="93">
        <f>F4*D4</f>
        <v>0</v>
      </c>
    </row>
    <row r="5" spans="2:7" ht="21.5" customHeight="1" x14ac:dyDescent="0.35">
      <c r="B5" s="94"/>
      <c r="C5" s="85" t="s">
        <v>28</v>
      </c>
      <c r="D5" s="61">
        <v>400</v>
      </c>
      <c r="E5" s="92" t="s">
        <v>38</v>
      </c>
      <c r="F5" s="16"/>
      <c r="G5" s="93">
        <f t="shared" ref="G5:G14" si="0">F5*D5</f>
        <v>0</v>
      </c>
    </row>
    <row r="6" spans="2:7" ht="19" customHeight="1" x14ac:dyDescent="0.35">
      <c r="B6" s="94"/>
      <c r="C6" s="85" t="s">
        <v>29</v>
      </c>
      <c r="D6" s="61">
        <v>20</v>
      </c>
      <c r="E6" s="92" t="s">
        <v>9</v>
      </c>
      <c r="F6" s="16"/>
      <c r="G6" s="93">
        <f t="shared" si="0"/>
        <v>0</v>
      </c>
    </row>
    <row r="7" spans="2:7" ht="23" customHeight="1" x14ac:dyDescent="0.35">
      <c r="B7" s="94"/>
      <c r="C7" s="85" t="s">
        <v>30</v>
      </c>
      <c r="D7" s="61">
        <v>20</v>
      </c>
      <c r="E7" s="92" t="s">
        <v>9</v>
      </c>
      <c r="F7" s="16"/>
      <c r="G7" s="93">
        <f t="shared" si="0"/>
        <v>0</v>
      </c>
    </row>
    <row r="8" spans="2:7" ht="28" customHeight="1" x14ac:dyDescent="0.35">
      <c r="B8" s="94"/>
      <c r="C8" s="81" t="s">
        <v>31</v>
      </c>
      <c r="D8" s="61">
        <v>5</v>
      </c>
      <c r="E8" s="92" t="s">
        <v>9</v>
      </c>
      <c r="F8" s="16"/>
      <c r="G8" s="93">
        <f t="shared" si="0"/>
        <v>0</v>
      </c>
    </row>
    <row r="9" spans="2:7" ht="20.5" customHeight="1" x14ac:dyDescent="0.35">
      <c r="B9" s="94"/>
      <c r="C9" s="95" t="s">
        <v>32</v>
      </c>
      <c r="D9" s="91">
        <v>5</v>
      </c>
      <c r="E9" s="92" t="s">
        <v>9</v>
      </c>
      <c r="F9" s="16"/>
      <c r="G9" s="93">
        <f>F9*D9</f>
        <v>0</v>
      </c>
    </row>
    <row r="10" spans="2:7" ht="17.5" customHeight="1" x14ac:dyDescent="0.35">
      <c r="B10" s="94"/>
      <c r="C10" s="95" t="s">
        <v>33</v>
      </c>
      <c r="D10" s="91">
        <v>10</v>
      </c>
      <c r="E10" s="92" t="s">
        <v>9</v>
      </c>
      <c r="F10" s="16"/>
      <c r="G10" s="93">
        <f t="shared" si="0"/>
        <v>0</v>
      </c>
    </row>
    <row r="11" spans="2:7" ht="20" customHeight="1" x14ac:dyDescent="0.35">
      <c r="B11" s="94"/>
      <c r="C11" s="95" t="s">
        <v>34</v>
      </c>
      <c r="D11" s="91">
        <v>5</v>
      </c>
      <c r="E11" s="92" t="s">
        <v>9</v>
      </c>
      <c r="F11" s="16"/>
      <c r="G11" s="93">
        <f t="shared" si="0"/>
        <v>0</v>
      </c>
    </row>
    <row r="12" spans="2:7" ht="18.5" customHeight="1" x14ac:dyDescent="0.35">
      <c r="B12" s="94"/>
      <c r="C12" s="95" t="s">
        <v>35</v>
      </c>
      <c r="D12" s="91">
        <v>80</v>
      </c>
      <c r="E12" s="92" t="s">
        <v>9</v>
      </c>
      <c r="F12" s="16"/>
      <c r="G12" s="93">
        <f t="shared" si="0"/>
        <v>0</v>
      </c>
    </row>
    <row r="13" spans="2:7" ht="21.5" customHeight="1" x14ac:dyDescent="0.35">
      <c r="B13" s="94"/>
      <c r="C13" s="95" t="s">
        <v>36</v>
      </c>
      <c r="D13" s="91">
        <v>180</v>
      </c>
      <c r="E13" s="92" t="s">
        <v>38</v>
      </c>
      <c r="F13" s="16"/>
      <c r="G13" s="93">
        <f t="shared" si="0"/>
        <v>0</v>
      </c>
    </row>
    <row r="14" spans="2:7" ht="23" customHeight="1" x14ac:dyDescent="0.35">
      <c r="B14" s="96"/>
      <c r="C14" s="95" t="s">
        <v>37</v>
      </c>
      <c r="D14" s="91">
        <v>200</v>
      </c>
      <c r="E14" s="92" t="s">
        <v>9</v>
      </c>
      <c r="F14" s="16"/>
      <c r="G14" s="93">
        <f>F14*D14</f>
        <v>0</v>
      </c>
    </row>
    <row r="15" spans="2:7" ht="15" thickBot="1" x14ac:dyDescent="0.4">
      <c r="B15" s="86"/>
      <c r="C15" s="63"/>
      <c r="D15" s="63"/>
      <c r="E15" s="63"/>
      <c r="F15" s="63"/>
      <c r="G15" s="64"/>
    </row>
    <row r="16" spans="2:7" ht="15" thickBot="1" x14ac:dyDescent="0.4">
      <c r="B16" s="65"/>
      <c r="C16" s="66" t="s">
        <v>95</v>
      </c>
      <c r="D16" s="67"/>
      <c r="E16" s="67"/>
      <c r="F16" s="67"/>
      <c r="G16" s="68">
        <f>SUM(G4:G15)</f>
        <v>0</v>
      </c>
    </row>
    <row r="17" spans="2:7" ht="15" thickBot="1" x14ac:dyDescent="0.4">
      <c r="B17" s="69"/>
      <c r="C17" s="70"/>
      <c r="D17" s="70"/>
      <c r="E17" s="70"/>
      <c r="F17" s="70"/>
      <c r="G17" s="71"/>
    </row>
  </sheetData>
  <sheetProtection algorithmName="SHA-512" hashValue="8TPesUVkxlSiswfDuGmtOC8XNqBDiq5Ar+kvt+HLN6loP9zkoVj3RAjFn9lkMahn0/yUFPoz2SZDh0kN4tA5mA==" saltValue="/Ss33/OhB6aM5p9xWzHbdw==" spinCount="100000" sheet="1" objects="1" scenarios="1" selectLockedCells="1"/>
  <mergeCells count="2">
    <mergeCell ref="B1:G1"/>
    <mergeCell ref="B4:B14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43030-6C9B-465B-B09D-83592EF66AF5}">
  <dimension ref="A1:F29"/>
  <sheetViews>
    <sheetView topLeftCell="A9" zoomScaleNormal="100" workbookViewId="0">
      <selection activeCell="E16" sqref="E16"/>
    </sheetView>
  </sheetViews>
  <sheetFormatPr defaultRowHeight="14.5" x14ac:dyDescent="0.35"/>
  <cols>
    <col min="1" max="1" width="21.08984375" style="33" customWidth="1"/>
    <col min="2" max="2" width="35.54296875" style="33" customWidth="1"/>
    <col min="3" max="3" width="8.7265625" style="33"/>
    <col min="4" max="4" width="8.26953125" style="33" customWidth="1"/>
    <col min="5" max="5" width="17.90625" style="33" customWidth="1"/>
    <col min="6" max="6" width="21.90625" style="33" customWidth="1"/>
    <col min="7" max="16384" width="8.7265625" style="33"/>
  </cols>
  <sheetData>
    <row r="1" spans="1:6" ht="16.5" thickBot="1" x14ac:dyDescent="0.45">
      <c r="A1" s="34" t="s">
        <v>10</v>
      </c>
      <c r="B1" s="54"/>
      <c r="C1" s="54"/>
      <c r="D1" s="54"/>
      <c r="E1" s="54"/>
      <c r="F1" s="35"/>
    </row>
    <row r="2" spans="1:6" ht="16.5" thickBot="1" x14ac:dyDescent="0.45">
      <c r="A2" s="36"/>
      <c r="B2" s="37"/>
      <c r="C2" s="37"/>
      <c r="D2" s="37"/>
      <c r="E2" s="37"/>
      <c r="F2" s="37"/>
    </row>
    <row r="3" spans="1:6" ht="59.5" customHeight="1" x14ac:dyDescent="0.35">
      <c r="A3" s="76" t="s">
        <v>1</v>
      </c>
      <c r="B3" s="77" t="s">
        <v>2</v>
      </c>
      <c r="C3" s="78" t="s">
        <v>3</v>
      </c>
      <c r="D3" s="78" t="s">
        <v>7</v>
      </c>
      <c r="E3" s="78" t="s">
        <v>8</v>
      </c>
      <c r="F3" s="79" t="s">
        <v>15</v>
      </c>
    </row>
    <row r="4" spans="1:6" ht="16" customHeight="1" x14ac:dyDescent="0.35">
      <c r="A4" s="90" t="s">
        <v>87</v>
      </c>
      <c r="B4" s="95" t="s">
        <v>43</v>
      </c>
      <c r="C4" s="92">
        <v>20</v>
      </c>
      <c r="D4" s="92" t="s">
        <v>24</v>
      </c>
      <c r="E4" s="16"/>
      <c r="F4" s="97">
        <f>(E4*C4)</f>
        <v>0</v>
      </c>
    </row>
    <row r="5" spans="1:6" ht="15.5" customHeight="1" x14ac:dyDescent="0.35">
      <c r="A5" s="98"/>
      <c r="B5" s="95" t="s">
        <v>42</v>
      </c>
      <c r="C5" s="92">
        <v>15</v>
      </c>
      <c r="D5" s="92" t="s">
        <v>38</v>
      </c>
      <c r="E5" s="16"/>
      <c r="F5" s="97">
        <f t="shared" ref="F5:F27" si="0">(E5*C5)</f>
        <v>0</v>
      </c>
    </row>
    <row r="6" spans="1:6" ht="14" customHeight="1" x14ac:dyDescent="0.35">
      <c r="A6" s="98"/>
      <c r="B6" s="95" t="s">
        <v>44</v>
      </c>
      <c r="C6" s="92">
        <v>20</v>
      </c>
      <c r="D6" s="92" t="s">
        <v>9</v>
      </c>
      <c r="E6" s="16"/>
      <c r="F6" s="97">
        <f>(E6*C6)</f>
        <v>0</v>
      </c>
    </row>
    <row r="7" spans="1:6" x14ac:dyDescent="0.35">
      <c r="A7" s="98"/>
      <c r="B7" s="95" t="s">
        <v>41</v>
      </c>
      <c r="C7" s="92">
        <v>30</v>
      </c>
      <c r="D7" s="92" t="s">
        <v>9</v>
      </c>
      <c r="E7" s="16"/>
      <c r="F7" s="97">
        <f t="shared" si="0"/>
        <v>0</v>
      </c>
    </row>
    <row r="8" spans="1:6" ht="17" customHeight="1" x14ac:dyDescent="0.35">
      <c r="A8" s="98"/>
      <c r="B8" s="95" t="s">
        <v>40</v>
      </c>
      <c r="C8" s="92">
        <v>10</v>
      </c>
      <c r="D8" s="92" t="s">
        <v>9</v>
      </c>
      <c r="E8" s="16"/>
      <c r="F8" s="97">
        <f t="shared" si="0"/>
        <v>0</v>
      </c>
    </row>
    <row r="9" spans="1:6" x14ac:dyDescent="0.35">
      <c r="A9" s="98"/>
      <c r="B9" s="95" t="s">
        <v>39</v>
      </c>
      <c r="C9" s="92">
        <v>30</v>
      </c>
      <c r="D9" s="92" t="s">
        <v>9</v>
      </c>
      <c r="E9" s="16"/>
      <c r="F9" s="97">
        <f t="shared" si="0"/>
        <v>0</v>
      </c>
    </row>
    <row r="10" spans="1:6" x14ac:dyDescent="0.35">
      <c r="A10" s="98"/>
      <c r="B10" s="95" t="s">
        <v>45</v>
      </c>
      <c r="C10" s="92">
        <v>100</v>
      </c>
      <c r="D10" s="92" t="s">
        <v>9</v>
      </c>
      <c r="E10" s="16"/>
      <c r="F10" s="97">
        <f t="shared" si="0"/>
        <v>0</v>
      </c>
    </row>
    <row r="11" spans="1:6" x14ac:dyDescent="0.35">
      <c r="A11" s="98"/>
      <c r="B11" s="95" t="s">
        <v>46</v>
      </c>
      <c r="C11" s="92">
        <v>50</v>
      </c>
      <c r="D11" s="92" t="s">
        <v>24</v>
      </c>
      <c r="E11" s="16"/>
      <c r="F11" s="97">
        <f t="shared" si="0"/>
        <v>0</v>
      </c>
    </row>
    <row r="12" spans="1:6" x14ac:dyDescent="0.35">
      <c r="A12" s="98"/>
      <c r="B12" s="95" t="s">
        <v>47</v>
      </c>
      <c r="C12" s="92">
        <v>30</v>
      </c>
      <c r="D12" s="92" t="s">
        <v>38</v>
      </c>
      <c r="E12" s="16"/>
      <c r="F12" s="97">
        <f t="shared" si="0"/>
        <v>0</v>
      </c>
    </row>
    <row r="13" spans="1:6" x14ac:dyDescent="0.35">
      <c r="A13" s="98"/>
      <c r="B13" s="95" t="s">
        <v>48</v>
      </c>
      <c r="C13" s="92">
        <v>30</v>
      </c>
      <c r="D13" s="92" t="s">
        <v>9</v>
      </c>
      <c r="E13" s="16"/>
      <c r="F13" s="97">
        <f t="shared" si="0"/>
        <v>0</v>
      </c>
    </row>
    <row r="14" spans="1:6" x14ac:dyDescent="0.35">
      <c r="A14" s="98"/>
      <c r="B14" s="95" t="s">
        <v>49</v>
      </c>
      <c r="C14" s="92">
        <v>30</v>
      </c>
      <c r="D14" s="92" t="s">
        <v>9</v>
      </c>
      <c r="E14" s="16"/>
      <c r="F14" s="97">
        <f t="shared" si="0"/>
        <v>0</v>
      </c>
    </row>
    <row r="15" spans="1:6" x14ac:dyDescent="0.35">
      <c r="A15" s="98"/>
      <c r="B15" s="95" t="s">
        <v>50</v>
      </c>
      <c r="C15" s="92">
        <v>20</v>
      </c>
      <c r="D15" s="92" t="s">
        <v>9</v>
      </c>
      <c r="E15" s="16"/>
      <c r="F15" s="97">
        <f t="shared" si="0"/>
        <v>0</v>
      </c>
    </row>
    <row r="16" spans="1:6" x14ac:dyDescent="0.35">
      <c r="A16" s="98"/>
      <c r="B16" s="95" t="s">
        <v>51</v>
      </c>
      <c r="C16" s="92">
        <v>30</v>
      </c>
      <c r="D16" s="92" t="s">
        <v>9</v>
      </c>
      <c r="E16" s="16"/>
      <c r="F16" s="97">
        <f>(E16*C16)</f>
        <v>0</v>
      </c>
    </row>
    <row r="17" spans="1:6" x14ac:dyDescent="0.35">
      <c r="A17" s="98"/>
      <c r="B17" s="95" t="s">
        <v>52</v>
      </c>
      <c r="C17" s="92">
        <v>120</v>
      </c>
      <c r="D17" s="92" t="s">
        <v>9</v>
      </c>
      <c r="E17" s="16"/>
      <c r="F17" s="97">
        <f>(E17*C17)</f>
        <v>0</v>
      </c>
    </row>
    <row r="18" spans="1:6" x14ac:dyDescent="0.35">
      <c r="A18" s="98"/>
      <c r="B18" s="95" t="s">
        <v>53</v>
      </c>
      <c r="C18" s="92">
        <v>15</v>
      </c>
      <c r="D18" s="92" t="s">
        <v>24</v>
      </c>
      <c r="E18" s="16"/>
      <c r="F18" s="97">
        <f t="shared" si="0"/>
        <v>0</v>
      </c>
    </row>
    <row r="19" spans="1:6" x14ac:dyDescent="0.35">
      <c r="A19" s="98"/>
      <c r="B19" s="95" t="s">
        <v>54</v>
      </c>
      <c r="C19" s="92">
        <v>10</v>
      </c>
      <c r="D19" s="92" t="s">
        <v>38</v>
      </c>
      <c r="E19" s="16"/>
      <c r="F19" s="97">
        <f t="shared" si="0"/>
        <v>0</v>
      </c>
    </row>
    <row r="20" spans="1:6" x14ac:dyDescent="0.35">
      <c r="A20" s="98"/>
      <c r="B20" s="95" t="s">
        <v>55</v>
      </c>
      <c r="C20" s="92">
        <v>20</v>
      </c>
      <c r="D20" s="92" t="s">
        <v>9</v>
      </c>
      <c r="E20" s="16"/>
      <c r="F20" s="97">
        <f t="shared" si="0"/>
        <v>0</v>
      </c>
    </row>
    <row r="21" spans="1:6" x14ac:dyDescent="0.35">
      <c r="A21" s="98"/>
      <c r="B21" s="95" t="s">
        <v>56</v>
      </c>
      <c r="C21" s="92">
        <v>30</v>
      </c>
      <c r="D21" s="92" t="s">
        <v>9</v>
      </c>
      <c r="E21" s="16"/>
      <c r="F21" s="97">
        <f t="shared" si="0"/>
        <v>0</v>
      </c>
    </row>
    <row r="22" spans="1:6" x14ac:dyDescent="0.35">
      <c r="A22" s="98"/>
      <c r="B22" s="95" t="s">
        <v>57</v>
      </c>
      <c r="C22" s="92">
        <v>20</v>
      </c>
      <c r="D22" s="92" t="s">
        <v>9</v>
      </c>
      <c r="E22" s="16"/>
      <c r="F22" s="97">
        <f t="shared" si="0"/>
        <v>0</v>
      </c>
    </row>
    <row r="23" spans="1:6" x14ac:dyDescent="0.35">
      <c r="A23" s="98"/>
      <c r="B23" s="95" t="s">
        <v>58</v>
      </c>
      <c r="C23" s="92">
        <v>30</v>
      </c>
      <c r="D23" s="92" t="s">
        <v>9</v>
      </c>
      <c r="E23" s="16"/>
      <c r="F23" s="97">
        <f t="shared" si="0"/>
        <v>0</v>
      </c>
    </row>
    <row r="24" spans="1:6" x14ac:dyDescent="0.35">
      <c r="A24" s="98"/>
      <c r="B24" s="60" t="s">
        <v>59</v>
      </c>
      <c r="C24" s="61">
        <v>100</v>
      </c>
      <c r="D24" s="61" t="s">
        <v>9</v>
      </c>
      <c r="E24" s="8"/>
      <c r="F24" s="97">
        <f t="shared" si="0"/>
        <v>0</v>
      </c>
    </row>
    <row r="25" spans="1:6" x14ac:dyDescent="0.35">
      <c r="A25" s="98"/>
      <c r="B25" s="62" t="s">
        <v>60</v>
      </c>
      <c r="C25" s="61">
        <v>5</v>
      </c>
      <c r="D25" s="61" t="s">
        <v>24</v>
      </c>
      <c r="E25" s="8"/>
      <c r="F25" s="97">
        <f t="shared" si="0"/>
        <v>0</v>
      </c>
    </row>
    <row r="26" spans="1:6" x14ac:dyDescent="0.35">
      <c r="A26" s="98"/>
      <c r="B26" s="62" t="s">
        <v>61</v>
      </c>
      <c r="C26" s="61">
        <v>15</v>
      </c>
      <c r="D26" s="61" t="s">
        <v>24</v>
      </c>
      <c r="E26" s="8"/>
      <c r="F26" s="97">
        <f t="shared" si="0"/>
        <v>0</v>
      </c>
    </row>
    <row r="27" spans="1:6" x14ac:dyDescent="0.35">
      <c r="A27" s="98"/>
      <c r="B27" s="62" t="s">
        <v>62</v>
      </c>
      <c r="C27" s="61">
        <v>5</v>
      </c>
      <c r="D27" s="61" t="s">
        <v>24</v>
      </c>
      <c r="E27" s="8"/>
      <c r="F27" s="97">
        <f t="shared" si="0"/>
        <v>0</v>
      </c>
    </row>
    <row r="28" spans="1:6" ht="18.5" customHeight="1" x14ac:dyDescent="0.35">
      <c r="A28" s="99"/>
      <c r="B28" s="100" t="s">
        <v>96</v>
      </c>
      <c r="C28" s="100"/>
      <c r="D28" s="100"/>
      <c r="E28" s="100"/>
      <c r="F28" s="101">
        <f>SUM(F4:F27)</f>
        <v>0</v>
      </c>
    </row>
    <row r="29" spans="1:6" ht="15" thickBot="1" x14ac:dyDescent="0.4">
      <c r="A29" s="69"/>
      <c r="B29" s="102"/>
      <c r="C29" s="102"/>
      <c r="D29" s="102"/>
      <c r="E29" s="102"/>
      <c r="F29" s="45"/>
    </row>
  </sheetData>
  <sheetProtection algorithmName="SHA-512" hashValue="jJgqQLdDa4pNDLg2IQI7wkAbDGVHwowCZALSvX1zHQ4Ua7wfZYO+zFhKmsG3FKnHjqon6jc6wPxdoufxHdJ9vg==" saltValue="2ynl9SXEyzq0gPxRfw4VHA==" spinCount="100000" sheet="1" objects="1" scenarios="1" selectLockedCells="1"/>
  <mergeCells count="2">
    <mergeCell ref="A1:F1"/>
    <mergeCell ref="A4:A27"/>
  </mergeCells>
  <pageMargins left="0.7" right="0.7" top="0.75" bottom="0.75" header="0.3" footer="0.3"/>
  <pageSetup scale="9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94482-3DE4-4BCC-81B6-0E53DA836A09}">
  <dimension ref="A1:F30"/>
  <sheetViews>
    <sheetView tabSelected="1" zoomScaleNormal="100" workbookViewId="0">
      <selection activeCell="E11" sqref="E11"/>
    </sheetView>
  </sheetViews>
  <sheetFormatPr defaultRowHeight="14.5" x14ac:dyDescent="0.35"/>
  <cols>
    <col min="1" max="1" width="15.81640625" style="33" customWidth="1"/>
    <col min="2" max="2" width="38.81640625" style="110" customWidth="1"/>
    <col min="3" max="4" width="8.7265625" style="33"/>
    <col min="5" max="5" width="22" style="33" customWidth="1"/>
    <col min="6" max="6" width="24.81640625" style="33" customWidth="1"/>
    <col min="7" max="16384" width="8.7265625" style="33"/>
  </cols>
  <sheetData>
    <row r="1" spans="1:6" ht="16.5" thickBot="1" x14ac:dyDescent="0.45">
      <c r="A1" s="34" t="s">
        <v>10</v>
      </c>
      <c r="B1" s="54"/>
      <c r="C1" s="54"/>
      <c r="D1" s="54"/>
      <c r="E1" s="54"/>
      <c r="F1" s="35"/>
    </row>
    <row r="2" spans="1:6" ht="16.5" thickBot="1" x14ac:dyDescent="0.45">
      <c r="A2" s="36"/>
      <c r="B2" s="103"/>
      <c r="C2" s="37"/>
      <c r="D2" s="37"/>
      <c r="E2" s="37"/>
      <c r="F2" s="37"/>
    </row>
    <row r="3" spans="1:6" ht="48.5" customHeight="1" x14ac:dyDescent="0.35">
      <c r="A3" s="76" t="s">
        <v>1</v>
      </c>
      <c r="B3" s="104" t="s">
        <v>2</v>
      </c>
      <c r="C3" s="78" t="s">
        <v>3</v>
      </c>
      <c r="D3" s="78" t="s">
        <v>7</v>
      </c>
      <c r="E3" s="78" t="s">
        <v>8</v>
      </c>
      <c r="F3" s="79" t="s">
        <v>15</v>
      </c>
    </row>
    <row r="4" spans="1:6" ht="16.5" x14ac:dyDescent="0.35">
      <c r="A4" s="90" t="s">
        <v>84</v>
      </c>
      <c r="B4" s="81" t="s">
        <v>113</v>
      </c>
      <c r="C4" s="92">
        <v>8</v>
      </c>
      <c r="D4" s="92" t="s">
        <v>63</v>
      </c>
      <c r="E4" s="16"/>
      <c r="F4" s="97">
        <f>(E4*C4)</f>
        <v>0</v>
      </c>
    </row>
    <row r="5" spans="1:6" x14ac:dyDescent="0.35">
      <c r="A5" s="105"/>
      <c r="B5" s="81" t="s">
        <v>65</v>
      </c>
      <c r="C5" s="92">
        <v>10</v>
      </c>
      <c r="D5" s="92" t="s">
        <v>9</v>
      </c>
      <c r="E5" s="16"/>
      <c r="F5" s="97">
        <f t="shared" ref="F5:F27" si="0">(E5*C5)</f>
        <v>0</v>
      </c>
    </row>
    <row r="6" spans="1:6" x14ac:dyDescent="0.35">
      <c r="A6" s="105"/>
      <c r="B6" s="81" t="s">
        <v>66</v>
      </c>
      <c r="C6" s="92">
        <v>10</v>
      </c>
      <c r="D6" s="92" t="s">
        <v>9</v>
      </c>
      <c r="E6" s="16"/>
      <c r="F6" s="97">
        <f t="shared" si="0"/>
        <v>0</v>
      </c>
    </row>
    <row r="7" spans="1:6" ht="16.5" x14ac:dyDescent="0.35">
      <c r="A7" s="105"/>
      <c r="B7" s="81" t="s">
        <v>109</v>
      </c>
      <c r="C7" s="92">
        <v>20</v>
      </c>
      <c r="D7" s="92" t="s">
        <v>9</v>
      </c>
      <c r="E7" s="16"/>
      <c r="F7" s="97">
        <f t="shared" si="0"/>
        <v>0</v>
      </c>
    </row>
    <row r="8" spans="1:6" x14ac:dyDescent="0.35">
      <c r="A8" s="105"/>
      <c r="B8" s="81" t="s">
        <v>67</v>
      </c>
      <c r="C8" s="92">
        <v>5</v>
      </c>
      <c r="D8" s="92" t="s">
        <v>9</v>
      </c>
      <c r="E8" s="16"/>
      <c r="F8" s="97">
        <f t="shared" si="0"/>
        <v>0</v>
      </c>
    </row>
    <row r="9" spans="1:6" x14ac:dyDescent="0.35">
      <c r="A9" s="105"/>
      <c r="B9" s="81" t="s">
        <v>68</v>
      </c>
      <c r="C9" s="92">
        <v>5</v>
      </c>
      <c r="D9" s="92" t="s">
        <v>9</v>
      </c>
      <c r="E9" s="16"/>
      <c r="F9" s="97">
        <f t="shared" si="0"/>
        <v>0</v>
      </c>
    </row>
    <row r="10" spans="1:6" x14ac:dyDescent="0.35">
      <c r="A10" s="105"/>
      <c r="B10" s="81" t="s">
        <v>69</v>
      </c>
      <c r="C10" s="92">
        <v>5</v>
      </c>
      <c r="D10" s="92" t="s">
        <v>9</v>
      </c>
      <c r="E10" s="16"/>
      <c r="F10" s="97">
        <f t="shared" si="0"/>
        <v>0</v>
      </c>
    </row>
    <row r="11" spans="1:6" x14ac:dyDescent="0.35">
      <c r="A11" s="105"/>
      <c r="B11" s="81" t="s">
        <v>70</v>
      </c>
      <c r="C11" s="92">
        <v>5</v>
      </c>
      <c r="D11" s="92" t="s">
        <v>9</v>
      </c>
      <c r="E11" s="16"/>
      <c r="F11" s="97">
        <f t="shared" si="0"/>
        <v>0</v>
      </c>
    </row>
    <row r="12" spans="1:6" x14ac:dyDescent="0.35">
      <c r="A12" s="105"/>
      <c r="B12" s="81" t="s">
        <v>71</v>
      </c>
      <c r="C12" s="92">
        <v>30</v>
      </c>
      <c r="D12" s="92" t="s">
        <v>9</v>
      </c>
      <c r="E12" s="16"/>
      <c r="F12" s="97">
        <f t="shared" si="0"/>
        <v>0</v>
      </c>
    </row>
    <row r="13" spans="1:6" x14ac:dyDescent="0.35">
      <c r="A13" s="105"/>
      <c r="B13" s="81" t="s">
        <v>72</v>
      </c>
      <c r="C13" s="92">
        <v>5</v>
      </c>
      <c r="D13" s="92" t="s">
        <v>9</v>
      </c>
      <c r="E13" s="16"/>
      <c r="F13" s="97">
        <f t="shared" si="0"/>
        <v>0</v>
      </c>
    </row>
    <row r="14" spans="1:6" x14ac:dyDescent="0.35">
      <c r="A14" s="105"/>
      <c r="B14" s="81" t="s">
        <v>73</v>
      </c>
      <c r="C14" s="92">
        <v>5</v>
      </c>
      <c r="D14" s="92" t="s">
        <v>9</v>
      </c>
      <c r="E14" s="16"/>
      <c r="F14" s="97">
        <f t="shared" si="0"/>
        <v>0</v>
      </c>
    </row>
    <row r="15" spans="1:6" ht="16.5" x14ac:dyDescent="0.35">
      <c r="A15" s="105"/>
      <c r="B15" s="81" t="s">
        <v>110</v>
      </c>
      <c r="C15" s="92">
        <v>5</v>
      </c>
      <c r="D15" s="92" t="s">
        <v>63</v>
      </c>
      <c r="E15" s="16"/>
      <c r="F15" s="97">
        <f t="shared" si="0"/>
        <v>0</v>
      </c>
    </row>
    <row r="16" spans="1:6" ht="16.5" x14ac:dyDescent="0.35">
      <c r="A16" s="105"/>
      <c r="B16" s="81" t="s">
        <v>112</v>
      </c>
      <c r="C16" s="92">
        <v>5</v>
      </c>
      <c r="D16" s="92" t="s">
        <v>63</v>
      </c>
      <c r="E16" s="16"/>
      <c r="F16" s="97">
        <f t="shared" si="0"/>
        <v>0</v>
      </c>
    </row>
    <row r="17" spans="1:6" ht="16.5" x14ac:dyDescent="0.35">
      <c r="A17" s="105"/>
      <c r="B17" s="81" t="s">
        <v>111</v>
      </c>
      <c r="C17" s="92">
        <v>2</v>
      </c>
      <c r="D17" s="92" t="s">
        <v>63</v>
      </c>
      <c r="E17" s="16"/>
      <c r="F17" s="97">
        <f t="shared" si="0"/>
        <v>0</v>
      </c>
    </row>
    <row r="18" spans="1:6" x14ac:dyDescent="0.35">
      <c r="A18" s="105"/>
      <c r="B18" s="81" t="s">
        <v>74</v>
      </c>
      <c r="C18" s="92">
        <v>30</v>
      </c>
      <c r="D18" s="92" t="s">
        <v>9</v>
      </c>
      <c r="E18" s="16"/>
      <c r="F18" s="97">
        <f t="shared" si="0"/>
        <v>0</v>
      </c>
    </row>
    <row r="19" spans="1:6" x14ac:dyDescent="0.35">
      <c r="A19" s="105"/>
      <c r="B19" s="81" t="s">
        <v>75</v>
      </c>
      <c r="C19" s="92">
        <v>30</v>
      </c>
      <c r="D19" s="92" t="s">
        <v>9</v>
      </c>
      <c r="E19" s="16"/>
      <c r="F19" s="97">
        <f t="shared" si="0"/>
        <v>0</v>
      </c>
    </row>
    <row r="20" spans="1:6" x14ac:dyDescent="0.35">
      <c r="A20" s="105"/>
      <c r="B20" s="81" t="s">
        <v>76</v>
      </c>
      <c r="C20" s="92">
        <v>20</v>
      </c>
      <c r="D20" s="92" t="s">
        <v>9</v>
      </c>
      <c r="E20" s="16"/>
      <c r="F20" s="97">
        <f t="shared" si="0"/>
        <v>0</v>
      </c>
    </row>
    <row r="21" spans="1:6" x14ac:dyDescent="0.35">
      <c r="A21" s="105"/>
      <c r="B21" s="81" t="s">
        <v>77</v>
      </c>
      <c r="C21" s="92">
        <v>20</v>
      </c>
      <c r="D21" s="92" t="s">
        <v>9</v>
      </c>
      <c r="E21" s="16"/>
      <c r="F21" s="97">
        <f t="shared" si="0"/>
        <v>0</v>
      </c>
    </row>
    <row r="22" spans="1:6" x14ac:dyDescent="0.35">
      <c r="A22" s="105"/>
      <c r="B22" s="81" t="s">
        <v>78</v>
      </c>
      <c r="C22" s="92">
        <v>100</v>
      </c>
      <c r="D22" s="92" t="s">
        <v>64</v>
      </c>
      <c r="E22" s="16"/>
      <c r="F22" s="97">
        <f t="shared" si="0"/>
        <v>0</v>
      </c>
    </row>
    <row r="23" spans="1:6" x14ac:dyDescent="0.35">
      <c r="A23" s="105"/>
      <c r="B23" s="81" t="s">
        <v>79</v>
      </c>
      <c r="C23" s="92">
        <v>20</v>
      </c>
      <c r="D23" s="92" t="s">
        <v>9</v>
      </c>
      <c r="E23" s="16"/>
      <c r="F23" s="97">
        <f t="shared" si="0"/>
        <v>0</v>
      </c>
    </row>
    <row r="24" spans="1:6" x14ac:dyDescent="0.35">
      <c r="A24" s="105"/>
      <c r="B24" s="81" t="s">
        <v>80</v>
      </c>
      <c r="C24" s="92">
        <v>5</v>
      </c>
      <c r="D24" s="92" t="s">
        <v>9</v>
      </c>
      <c r="E24" s="16"/>
      <c r="F24" s="97">
        <f t="shared" si="0"/>
        <v>0</v>
      </c>
    </row>
    <row r="25" spans="1:6" x14ac:dyDescent="0.35">
      <c r="A25" s="105"/>
      <c r="B25" s="81" t="s">
        <v>81</v>
      </c>
      <c r="C25" s="92">
        <v>5</v>
      </c>
      <c r="D25" s="92" t="s">
        <v>9</v>
      </c>
      <c r="E25" s="16"/>
      <c r="F25" s="97">
        <f t="shared" si="0"/>
        <v>0</v>
      </c>
    </row>
    <row r="26" spans="1:6" x14ac:dyDescent="0.35">
      <c r="A26" s="105"/>
      <c r="B26" s="81" t="s">
        <v>82</v>
      </c>
      <c r="C26" s="92">
        <v>10</v>
      </c>
      <c r="D26" s="92" t="s">
        <v>9</v>
      </c>
      <c r="E26" s="16"/>
      <c r="F26" s="97">
        <f t="shared" si="0"/>
        <v>0</v>
      </c>
    </row>
    <row r="27" spans="1:6" x14ac:dyDescent="0.35">
      <c r="A27" s="105"/>
      <c r="B27" s="81" t="s">
        <v>83</v>
      </c>
      <c r="C27" s="92">
        <v>30</v>
      </c>
      <c r="D27" s="92" t="s">
        <v>9</v>
      </c>
      <c r="E27" s="16"/>
      <c r="F27" s="97">
        <f t="shared" si="0"/>
        <v>0</v>
      </c>
    </row>
    <row r="28" spans="1:6" x14ac:dyDescent="0.35">
      <c r="A28" s="106"/>
      <c r="B28" s="60"/>
      <c r="C28" s="62"/>
      <c r="D28" s="62"/>
      <c r="E28" s="62"/>
      <c r="F28" s="43"/>
    </row>
    <row r="29" spans="1:6" x14ac:dyDescent="0.35">
      <c r="A29" s="99"/>
      <c r="B29" s="107" t="s">
        <v>97</v>
      </c>
      <c r="C29" s="100"/>
      <c r="D29" s="100"/>
      <c r="E29" s="100"/>
      <c r="F29" s="108">
        <f>SUM(F4:F27)</f>
        <v>0</v>
      </c>
    </row>
    <row r="30" spans="1:6" ht="15" thickBot="1" x14ac:dyDescent="0.4">
      <c r="A30" s="69"/>
      <c r="B30" s="109"/>
      <c r="C30" s="102"/>
      <c r="D30" s="102"/>
      <c r="E30" s="102"/>
      <c r="F30" s="45"/>
    </row>
  </sheetData>
  <sheetProtection algorithmName="SHA-512" hashValue="gtuzJyOlgzTplng+ws19MRGsRLeA7KgdDAFYzA4nWwA45ZO7qhx//QpOP5GDbAjVG9lMDBaJQznBGmySW0zTsA==" saltValue="N/XKyeal/7SL3xGSMfqO/g==" spinCount="100000" sheet="1" objects="1" scenarios="1" selectLockedCells="1"/>
  <mergeCells count="2">
    <mergeCell ref="A1:F1"/>
    <mergeCell ref="A4:A27"/>
  </mergeCells>
  <pageMargins left="0.7" right="0.7" top="0.75" bottom="0.75" header="0.3" footer="0.3"/>
  <pageSetup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6AB38-4E77-4E0C-A392-BCBB7890C238}">
  <dimension ref="C1:H9"/>
  <sheetViews>
    <sheetView zoomScaleNormal="100" workbookViewId="0">
      <selection activeCell="H5" sqref="H5"/>
    </sheetView>
  </sheetViews>
  <sheetFormatPr defaultRowHeight="14.5" x14ac:dyDescent="0.35"/>
  <cols>
    <col min="3" max="3" width="17.81640625" customWidth="1"/>
    <col min="4" max="4" width="25.90625" customWidth="1"/>
    <col min="7" max="7" width="15.81640625" customWidth="1"/>
    <col min="8" max="8" width="21.453125" customWidth="1"/>
  </cols>
  <sheetData>
    <row r="1" spans="3:8" ht="16.5" thickBot="1" x14ac:dyDescent="0.45">
      <c r="C1" s="21" t="s">
        <v>10</v>
      </c>
      <c r="D1" s="23"/>
      <c r="E1" s="23"/>
      <c r="F1" s="23"/>
      <c r="G1" s="23"/>
      <c r="H1" s="22"/>
    </row>
    <row r="2" spans="3:8" ht="16.5" thickBot="1" x14ac:dyDescent="0.45">
      <c r="C2" s="3"/>
      <c r="D2" s="4"/>
      <c r="E2" s="4"/>
      <c r="F2" s="4"/>
      <c r="G2" s="4"/>
      <c r="H2" s="4"/>
    </row>
    <row r="3" spans="3:8" ht="29" x14ac:dyDescent="0.35">
      <c r="C3" s="9" t="s">
        <v>1</v>
      </c>
      <c r="D3" s="10" t="s">
        <v>2</v>
      </c>
      <c r="E3" s="11" t="s">
        <v>3</v>
      </c>
      <c r="F3" s="11" t="s">
        <v>7</v>
      </c>
      <c r="G3" s="12" t="s">
        <v>8</v>
      </c>
      <c r="H3" s="13" t="s">
        <v>15</v>
      </c>
    </row>
    <row r="4" spans="3:8" x14ac:dyDescent="0.35">
      <c r="C4" s="26" t="s">
        <v>86</v>
      </c>
      <c r="D4" s="18" t="s">
        <v>85</v>
      </c>
      <c r="E4" s="20">
        <v>60</v>
      </c>
      <c r="F4" s="20" t="s">
        <v>9</v>
      </c>
      <c r="G4" s="17"/>
      <c r="H4" s="29">
        <f>(G4*E4)</f>
        <v>0</v>
      </c>
    </row>
    <row r="5" spans="3:8" x14ac:dyDescent="0.35">
      <c r="C5" s="27"/>
      <c r="D5" s="15"/>
      <c r="E5" s="16"/>
      <c r="F5" s="16"/>
      <c r="G5" s="17"/>
      <c r="H5" s="29"/>
    </row>
    <row r="6" spans="3:8" x14ac:dyDescent="0.35">
      <c r="C6" s="24"/>
      <c r="D6" s="7"/>
      <c r="E6" s="8"/>
      <c r="F6" s="8"/>
      <c r="G6" s="1"/>
      <c r="H6" s="30"/>
    </row>
    <row r="7" spans="3:8" x14ac:dyDescent="0.35">
      <c r="C7" s="25"/>
      <c r="D7" s="8"/>
      <c r="E7" s="8"/>
      <c r="F7" s="8"/>
      <c r="G7" s="1"/>
      <c r="H7" s="30"/>
    </row>
    <row r="8" spans="3:8" x14ac:dyDescent="0.35">
      <c r="C8" s="14"/>
      <c r="D8" s="2" t="s">
        <v>98</v>
      </c>
      <c r="E8" s="2"/>
      <c r="F8" s="2"/>
      <c r="G8" s="2"/>
      <c r="H8" s="31">
        <f>SUM(H4:H5)</f>
        <v>0</v>
      </c>
    </row>
    <row r="9" spans="3:8" ht="15" thickBot="1" x14ac:dyDescent="0.4">
      <c r="C9" s="5"/>
      <c r="D9" s="6"/>
      <c r="E9" s="6"/>
      <c r="F9" s="6"/>
      <c r="G9" s="6"/>
      <c r="H9" s="32"/>
    </row>
  </sheetData>
  <mergeCells count="3">
    <mergeCell ref="C1:H1"/>
    <mergeCell ref="C6:C7"/>
    <mergeCell ref="C4:C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Lot 1</vt:lpstr>
      <vt:lpstr>Lot 2</vt:lpstr>
      <vt:lpstr>Lot 3</vt:lpstr>
      <vt:lpstr>Lot 4</vt:lpstr>
      <vt:lpstr>Lot 5</vt:lpstr>
      <vt:lpstr>Lot 6</vt:lpstr>
      <vt:lpstr>Lot 7</vt:lpstr>
      <vt:lpstr>Lot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GEA ADMIN</dc:creator>
  <cp:lastModifiedBy>GEA ADMIN</cp:lastModifiedBy>
  <cp:lastPrinted>2025-01-22T21:06:34Z</cp:lastPrinted>
  <dcterms:created xsi:type="dcterms:W3CDTF">2025-01-20T17:32:15Z</dcterms:created>
  <dcterms:modified xsi:type="dcterms:W3CDTF">2025-01-22T21:18:17Z</dcterms:modified>
</cp:coreProperties>
</file>